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13_ncr:1_{A2135767-426B-4730-B32B-68E1317F1CE5}" xr6:coauthVersionLast="47" xr6:coauthVersionMax="47" xr10:uidLastSave="{00000000-0000-0000-0000-000000000000}"/>
  <bookViews>
    <workbookView xWindow="-108" yWindow="-108" windowWidth="23256" windowHeight="12576" xr2:uid="{6D1E474C-6D2B-486A-A747-E6B2A2E5E292}"/>
  </bookViews>
  <sheets>
    <sheet name="DC Cabling Example Calculator" sheetId="1" r:id="rId1"/>
    <sheet name="Detail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A3" i="2"/>
  <c r="A8" i="2" s="1"/>
  <c r="B14" i="1" s="1"/>
  <c r="A5" i="2"/>
  <c r="A7" i="2"/>
  <c r="A6" i="2" l="1"/>
  <c r="A2" i="2" s="1"/>
  <c r="B16" i="1" s="1"/>
</calcChain>
</file>

<file path=xl/sharedStrings.xml><?xml version="1.0" encoding="utf-8"?>
<sst xmlns="http://schemas.openxmlformats.org/spreadsheetml/2006/main" count="33" uniqueCount="33">
  <si>
    <t>AWG</t>
  </si>
  <si>
    <t>1/0</t>
  </si>
  <si>
    <t>2/0</t>
  </si>
  <si>
    <t>3/0</t>
  </si>
  <si>
    <t>4/0</t>
  </si>
  <si>
    <t>Coated Copper ohm/kFT</t>
  </si>
  <si>
    <t>Wiring</t>
  </si>
  <si>
    <t>Series</t>
  </si>
  <si>
    <t>Parallel</t>
  </si>
  <si>
    <t>Wiring (series or parallel)</t>
  </si>
  <si>
    <t>Current (DC A)</t>
  </si>
  <si>
    <r>
      <t>Resistance per example length (</t>
    </r>
    <r>
      <rPr>
        <sz val="11"/>
        <color theme="1"/>
        <rFont val="Calibri"/>
        <family val="2"/>
      </rPr>
      <t>Ω)</t>
    </r>
  </si>
  <si>
    <t>Resistance per thousand feet  (Ω/kFT)</t>
  </si>
  <si>
    <t>Total Fixture Power (W)</t>
  </si>
  <si>
    <t>Wiring Gauge (AWG)</t>
  </si>
  <si>
    <t>Cabling losses (W)</t>
  </si>
  <si>
    <t>Inputs</t>
  </si>
  <si>
    <t>Support Tables</t>
  </si>
  <si>
    <t>Product Watts/fixture at full output: should match LM-79 test report</t>
  </si>
  <si>
    <t>Power Source (or power supply channel) maximum output (W): must be produced by one of the power sources detailed in the power source test report</t>
  </si>
  <si>
    <t>Power Source output voltage (V DC)</t>
  </si>
  <si>
    <t>Fixture DC Input Voltage: any voltage suitable to the product and produced by one of the power sources detailed in the power source test report</t>
  </si>
  <si>
    <t>Values from NFPA 70 Chapter 9; Table 8: Conductor Properties</t>
  </si>
  <si>
    <t>Cabling Losses as percentage power source output</t>
  </si>
  <si>
    <t>Model Number for Fixture/Product</t>
  </si>
  <si>
    <t>Cabling length (feet)</t>
  </si>
  <si>
    <t>Required Power Supply Output:</t>
  </si>
  <si>
    <t>Calculations</t>
  </si>
  <si>
    <t>Maximum Number of Fixtures/Products possible with power source</t>
  </si>
  <si>
    <t>Cabling Loss Example:</t>
  </si>
  <si>
    <t>Note: if cell contains red text, please review your input values, as the power source wattage is not sufficient to power the maximum number of fixtures listed.</t>
  </si>
  <si>
    <r>
      <rPr>
        <b/>
        <sz val="14"/>
        <color theme="1"/>
        <rFont val="Calibri"/>
        <family val="2"/>
        <scheme val="minor"/>
      </rPr>
      <t xml:space="preserve">Instructions: 
</t>
    </r>
    <r>
      <rPr>
        <sz val="11"/>
        <color theme="1"/>
        <rFont val="Calibri"/>
        <family val="2"/>
        <scheme val="minor"/>
      </rPr>
      <t xml:space="preserve">
</t>
    </r>
    <r>
      <rPr>
        <b/>
        <sz val="11"/>
        <color theme="1"/>
        <rFont val="Calibri"/>
        <family val="2"/>
        <scheme val="minor"/>
      </rPr>
      <t xml:space="preserve">This calculator is required for DC-powered fixtures only.
</t>
    </r>
    <r>
      <rPr>
        <sz val="11"/>
        <color theme="1"/>
        <rFont val="Calibri"/>
        <family val="2"/>
        <scheme val="minor"/>
      </rPr>
      <t xml:space="preserve">Enter data for all inputs noted below. The calculator will then determine the cabling losses example text, which will be published on the QPL.
Cells boxed in yellow are automatically calculated. 
Separate Excel forms must be provided for each parent product tested to meet the efficacy requirements. </t>
    </r>
  </si>
  <si>
    <t>Cabling Loss Calculator (for DC-Powered Fixtures)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</si>
</sst>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5" tint="0.79998168889431442"/>
        <bgColor indexed="64"/>
      </patternFill>
    </fill>
    <fill>
      <patternFill patternType="solid">
        <fgColor rgb="FFCBE5A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0" borderId="0" xfId="0" applyAlignment="1">
      <alignment horizontal="right"/>
    </xf>
    <xf numFmtId="0" fontId="0" fillId="0" borderId="2" xfId="0" applyBorder="1"/>
    <xf numFmtId="0" fontId="0" fillId="0" borderId="3" xfId="0" applyBorder="1" applyAlignment="1">
      <alignment horizontal="right"/>
    </xf>
    <xf numFmtId="0" fontId="0" fillId="0" borderId="3" xfId="0" applyBorder="1"/>
    <xf numFmtId="17" fontId="0" fillId="0" borderId="2" xfId="0" quotePrefix="1" applyNumberFormat="1" applyBorder="1" applyAlignment="1">
      <alignment horizontal="right"/>
    </xf>
    <xf numFmtId="0" fontId="0" fillId="0" borderId="2" xfId="0" quotePrefix="1" applyBorder="1" applyAlignment="1">
      <alignment horizontal="right"/>
    </xf>
    <xf numFmtId="17" fontId="0" fillId="0" borderId="4" xfId="0" quotePrefix="1" applyNumberFormat="1" applyBorder="1" applyAlignment="1">
      <alignment horizontal="right"/>
    </xf>
    <xf numFmtId="0" fontId="0" fillId="0" borderId="6" xfId="0" applyBorder="1"/>
    <xf numFmtId="0" fontId="0" fillId="0" borderId="7" xfId="0" applyBorder="1"/>
    <xf numFmtId="0" fontId="0" fillId="0" borderId="9" xfId="0" applyBorder="1" applyAlignment="1">
      <alignment horizontal="right"/>
    </xf>
    <xf numFmtId="0" fontId="0" fillId="0" borderId="8"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2" fontId="0" fillId="0" borderId="1" xfId="0" applyNumberFormat="1" applyFont="1" applyBorder="1"/>
    <xf numFmtId="0" fontId="0" fillId="0" borderId="1" xfId="0" applyFont="1" applyBorder="1" applyAlignment="1"/>
    <xf numFmtId="2" fontId="0" fillId="0" borderId="1" xfId="0" applyNumberFormat="1" applyBorder="1"/>
    <xf numFmtId="0" fontId="0" fillId="0" borderId="1" xfId="0" applyBorder="1" applyAlignment="1"/>
    <xf numFmtId="9" fontId="0" fillId="0" borderId="1" xfId="1" applyFont="1" applyBorder="1"/>
    <xf numFmtId="0" fontId="0" fillId="0" borderId="11" xfId="0" applyBorder="1"/>
    <xf numFmtId="0" fontId="0" fillId="0" borderId="12" xfId="0" applyBorder="1" applyAlignment="1">
      <alignment horizontal="center"/>
    </xf>
    <xf numFmtId="0" fontId="0" fillId="0" borderId="13" xfId="0" applyBorder="1"/>
    <xf numFmtId="0" fontId="0" fillId="0" borderId="0" xfId="0" applyBorder="1"/>
    <xf numFmtId="0" fontId="0" fillId="0" borderId="0" xfId="0" applyAlignment="1">
      <alignment vertical="center"/>
    </xf>
    <xf numFmtId="0" fontId="4" fillId="0" borderId="1" xfId="0" applyFont="1" applyBorder="1" applyAlignment="1" applyProtection="1">
      <alignment vertical="center"/>
      <protection locked="0"/>
    </xf>
    <xf numFmtId="0" fontId="7" fillId="0" borderId="21" xfId="0" applyFont="1" applyBorder="1" applyAlignment="1">
      <alignment horizontal="left" vertical="center" wrapText="1"/>
    </xf>
    <xf numFmtId="0" fontId="7" fillId="0" borderId="26" xfId="0" applyFont="1" applyBorder="1" applyAlignment="1">
      <alignment vertical="center"/>
    </xf>
    <xf numFmtId="0" fontId="0" fillId="0" borderId="25" xfId="0" applyBorder="1"/>
    <xf numFmtId="0" fontId="0" fillId="0" borderId="23" xfId="0" applyBorder="1"/>
    <xf numFmtId="0" fontId="0" fillId="0" borderId="20" xfId="0" applyBorder="1"/>
    <xf numFmtId="0" fontId="0" fillId="0" borderId="30"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2" fontId="0" fillId="3" borderId="17" xfId="0" applyNumberFormat="1" applyFont="1" applyFill="1" applyBorder="1" applyAlignment="1" applyProtection="1">
      <alignment horizontal="center" vertical="center"/>
    </xf>
    <xf numFmtId="0" fontId="4" fillId="0" borderId="0" xfId="0" applyFont="1" applyAlignment="1" applyProtection="1">
      <alignment vertical="center"/>
      <protection locked="0"/>
    </xf>
    <xf numFmtId="0" fontId="4" fillId="0" borderId="5" xfId="0" applyFont="1" applyBorder="1" applyAlignment="1" applyProtection="1">
      <alignment vertical="center"/>
      <protection locked="0"/>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0" fillId="0" borderId="19" xfId="0" applyBorder="1" applyAlignment="1">
      <alignment horizontal="center"/>
    </xf>
    <xf numFmtId="0" fontId="0" fillId="0" borderId="31" xfId="0" applyBorder="1" applyAlignment="1">
      <alignment horizont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0" fillId="4" borderId="24" xfId="0" applyFill="1" applyBorder="1" applyAlignment="1">
      <alignment horizontal="left" vertical="center" wrapText="1" indent="1"/>
    </xf>
    <xf numFmtId="0" fontId="0" fillId="4" borderId="15" xfId="0" applyFill="1" applyBorder="1" applyAlignment="1">
      <alignment horizontal="left" vertical="center" wrapText="1" indent="1"/>
    </xf>
    <xf numFmtId="0" fontId="0" fillId="4" borderId="32" xfId="0" applyFill="1" applyBorder="1" applyAlignment="1">
      <alignment horizontal="left" vertical="center" wrapText="1" indent="1"/>
    </xf>
    <xf numFmtId="0" fontId="6" fillId="0" borderId="0" xfId="0" applyFont="1" applyAlignment="1">
      <alignment horizontal="left" vertical="center"/>
    </xf>
    <xf numFmtId="0" fontId="0" fillId="5" borderId="3" xfId="0" applyFill="1" applyBorder="1" applyAlignment="1">
      <alignment vertical="center" wrapText="1"/>
    </xf>
    <xf numFmtId="0" fontId="0" fillId="5" borderId="18" xfId="0" applyFill="1" applyBorder="1" applyAlignment="1">
      <alignment vertical="center" wrapText="1"/>
    </xf>
    <xf numFmtId="0" fontId="0" fillId="5" borderId="24" xfId="0" applyFill="1" applyBorder="1" applyAlignment="1">
      <alignment vertical="center" wrapText="1"/>
    </xf>
    <xf numFmtId="0" fontId="5" fillId="3" borderId="27" xfId="0" applyFont="1" applyFill="1" applyBorder="1" applyAlignment="1" applyProtection="1">
      <alignment horizontal="center" vertical="center" wrapText="1"/>
      <protection hidden="1"/>
    </xf>
    <xf numFmtId="0" fontId="5" fillId="3" borderId="28" xfId="0" applyFont="1" applyFill="1" applyBorder="1" applyAlignment="1" applyProtection="1">
      <alignment horizontal="center" vertical="center" wrapText="1"/>
      <protection hidden="1"/>
    </xf>
    <xf numFmtId="0" fontId="0" fillId="0" borderId="16"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3" fillId="0" borderId="1"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0</xdr:col>
      <xdr:colOff>1910663</xdr:colOff>
      <xdr:row>0</xdr:row>
      <xdr:rowOff>786653</xdr:rowOff>
    </xdr:to>
    <xdr:pic>
      <xdr:nvPicPr>
        <xdr:cNvPr id="2" name="Picture 1">
          <a:extLst>
            <a:ext uri="{FF2B5EF4-FFF2-40B4-BE49-F238E27FC236}">
              <a16:creationId xmlns:a16="http://schemas.microsoft.com/office/drawing/2014/main" id="{36CC1EBB-C0E6-483E-A19E-58DD23721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0"/>
          <a:ext cx="1796363" cy="672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E3E29-2418-468F-AD03-71F5204C78AC}">
  <dimension ref="A1:S17"/>
  <sheetViews>
    <sheetView tabSelected="1" zoomScale="90" zoomScaleNormal="90" workbookViewId="0">
      <selection activeCell="A3" sqref="A3:F3"/>
    </sheetView>
  </sheetViews>
  <sheetFormatPr defaultRowHeight="14.4" x14ac:dyDescent="0.3"/>
  <cols>
    <col min="1" max="1" width="31.21875" customWidth="1"/>
    <col min="2" max="2" width="37.109375" bestFit="1" customWidth="1"/>
    <col min="4" max="4" width="12" bestFit="1" customWidth="1"/>
    <col min="5" max="5" width="16.109375" customWidth="1"/>
    <col min="6" max="6" width="23.33203125" customWidth="1"/>
    <col min="12" max="12" width="17.5546875" bestFit="1" customWidth="1"/>
  </cols>
  <sheetData>
    <row r="1" spans="1:19" ht="70.2" customHeight="1" x14ac:dyDescent="0.3">
      <c r="B1" s="45" t="s">
        <v>32</v>
      </c>
      <c r="C1" s="45"/>
      <c r="D1" s="45"/>
      <c r="E1" s="45"/>
      <c r="F1" s="45"/>
      <c r="G1" s="36"/>
      <c r="H1" s="37"/>
      <c r="I1" s="37"/>
      <c r="J1" s="37"/>
      <c r="K1" s="37"/>
      <c r="L1" s="37"/>
      <c r="M1" s="37"/>
      <c r="N1" s="37"/>
      <c r="O1" s="37"/>
      <c r="P1" s="37"/>
      <c r="Q1" s="37"/>
      <c r="R1" s="37"/>
      <c r="S1" s="37"/>
    </row>
    <row r="2" spans="1:19" x14ac:dyDescent="0.3">
      <c r="A2" s="51"/>
      <c r="B2" s="51"/>
      <c r="C2" s="51"/>
      <c r="D2" s="51"/>
      <c r="E2" s="51"/>
      <c r="F2" s="51"/>
      <c r="G2" s="36"/>
      <c r="H2" s="37"/>
      <c r="I2" s="37"/>
      <c r="J2" s="37"/>
      <c r="K2" s="37"/>
      <c r="L2" s="37"/>
      <c r="M2" s="37"/>
      <c r="N2" s="37"/>
      <c r="O2" s="37"/>
      <c r="P2" s="37"/>
      <c r="Q2" s="37"/>
      <c r="R2" s="37"/>
      <c r="S2" s="37"/>
    </row>
    <row r="3" spans="1:19" ht="105.6" customHeight="1" x14ac:dyDescent="0.3">
      <c r="A3" s="46" t="s">
        <v>31</v>
      </c>
      <c r="B3" s="47"/>
      <c r="C3" s="47"/>
      <c r="D3" s="47"/>
      <c r="E3" s="47"/>
      <c r="F3" s="48"/>
      <c r="G3" s="36"/>
      <c r="H3" s="37"/>
      <c r="I3" s="37"/>
      <c r="J3" s="37"/>
      <c r="K3" s="37"/>
      <c r="L3" s="37"/>
      <c r="M3" s="37"/>
      <c r="N3" s="37"/>
      <c r="O3" s="37"/>
      <c r="P3" s="37"/>
      <c r="Q3" s="37"/>
      <c r="R3" s="37"/>
      <c r="S3" s="37"/>
    </row>
    <row r="4" spans="1:19" ht="15" thickBot="1" x14ac:dyDescent="0.35">
      <c r="A4" s="38"/>
      <c r="B4" s="38"/>
      <c r="C4" s="38"/>
      <c r="D4" s="38"/>
      <c r="E4" s="38"/>
      <c r="F4" s="39"/>
      <c r="G4" s="36"/>
      <c r="H4" s="37"/>
      <c r="I4" s="37"/>
      <c r="J4" s="37"/>
      <c r="K4" s="37"/>
      <c r="L4" s="37"/>
      <c r="M4" s="37"/>
      <c r="N4" s="37"/>
      <c r="O4" s="37"/>
      <c r="P4" s="37"/>
      <c r="Q4" s="37"/>
      <c r="R4" s="37"/>
      <c r="S4" s="37"/>
    </row>
    <row r="5" spans="1:19" s="23" customFormat="1" ht="28.8" customHeight="1" thickBot="1" x14ac:dyDescent="0.35">
      <c r="A5" s="40" t="s">
        <v>16</v>
      </c>
      <c r="B5" s="41"/>
      <c r="C5" s="52"/>
      <c r="D5" s="53"/>
      <c r="E5" s="53"/>
      <c r="F5" s="54"/>
      <c r="G5" s="36"/>
      <c r="H5" s="37"/>
      <c r="I5" s="37"/>
      <c r="J5" s="37"/>
      <c r="K5" s="37"/>
      <c r="L5" s="37"/>
      <c r="M5" s="37"/>
      <c r="N5" s="37"/>
      <c r="O5" s="37"/>
      <c r="P5" s="37"/>
      <c r="Q5" s="37"/>
      <c r="R5" s="37"/>
      <c r="S5" s="37"/>
    </row>
    <row r="6" spans="1:19" s="23" customFormat="1" ht="18" customHeight="1" x14ac:dyDescent="0.3">
      <c r="A6" s="34"/>
      <c r="B6" s="30" t="s">
        <v>24</v>
      </c>
      <c r="C6" s="52"/>
      <c r="D6" s="53"/>
      <c r="E6" s="53"/>
      <c r="F6" s="54"/>
      <c r="G6" s="36"/>
      <c r="H6" s="37"/>
      <c r="I6" s="37"/>
      <c r="J6" s="37"/>
      <c r="K6" s="37"/>
      <c r="L6" s="37"/>
      <c r="M6" s="37"/>
      <c r="N6" s="37"/>
      <c r="O6" s="37"/>
      <c r="P6" s="37"/>
      <c r="Q6" s="37"/>
      <c r="R6" s="37"/>
      <c r="S6" s="37"/>
    </row>
    <row r="7" spans="1:19" s="23" customFormat="1" ht="36" customHeight="1" x14ac:dyDescent="0.3">
      <c r="A7" s="24"/>
      <c r="B7" s="31" t="s">
        <v>28</v>
      </c>
      <c r="C7" s="52"/>
      <c r="D7" s="53"/>
      <c r="E7" s="53"/>
      <c r="F7" s="54"/>
      <c r="G7" s="36"/>
      <c r="H7" s="37"/>
      <c r="I7" s="37"/>
      <c r="J7" s="37"/>
      <c r="K7" s="37"/>
      <c r="L7" s="37"/>
      <c r="M7" s="37"/>
      <c r="N7" s="37"/>
      <c r="O7" s="37"/>
      <c r="P7" s="37"/>
      <c r="Q7" s="37"/>
      <c r="R7" s="37"/>
      <c r="S7" s="37"/>
    </row>
    <row r="8" spans="1:19" s="23" customFormat="1" ht="36" customHeight="1" x14ac:dyDescent="0.3">
      <c r="A8" s="24"/>
      <c r="B8" s="31" t="s">
        <v>18</v>
      </c>
      <c r="C8" s="52"/>
      <c r="D8" s="53"/>
      <c r="E8" s="53"/>
      <c r="F8" s="54"/>
      <c r="G8" s="36"/>
      <c r="H8" s="37"/>
      <c r="I8" s="37"/>
      <c r="J8" s="37"/>
      <c r="K8" s="37"/>
      <c r="L8" s="37"/>
      <c r="M8" s="37"/>
      <c r="N8" s="37"/>
      <c r="O8" s="37"/>
      <c r="P8" s="37"/>
      <c r="Q8" s="37"/>
      <c r="R8" s="37"/>
      <c r="S8" s="37"/>
    </row>
    <row r="9" spans="1:19" s="23" customFormat="1" ht="60" customHeight="1" x14ac:dyDescent="0.3">
      <c r="A9" s="24"/>
      <c r="B9" s="31" t="s">
        <v>21</v>
      </c>
      <c r="C9" s="52"/>
      <c r="D9" s="53"/>
      <c r="E9" s="53"/>
      <c r="F9" s="54"/>
      <c r="G9" s="36"/>
      <c r="H9" s="37"/>
      <c r="I9" s="37"/>
      <c r="J9" s="37"/>
      <c r="K9" s="37"/>
      <c r="L9" s="37"/>
      <c r="M9" s="37"/>
      <c r="N9" s="37"/>
      <c r="O9" s="37"/>
      <c r="P9" s="37"/>
      <c r="Q9" s="37"/>
      <c r="R9" s="37"/>
      <c r="S9" s="37"/>
    </row>
    <row r="10" spans="1:19" s="23" customFormat="1" ht="60" customHeight="1" x14ac:dyDescent="0.3">
      <c r="A10" s="24"/>
      <c r="B10" s="31" t="s">
        <v>19</v>
      </c>
      <c r="C10" s="52"/>
      <c r="D10" s="53"/>
      <c r="E10" s="53"/>
      <c r="F10" s="54"/>
      <c r="G10" s="36"/>
      <c r="H10" s="37"/>
      <c r="I10" s="37"/>
      <c r="J10" s="37"/>
      <c r="K10" s="37"/>
      <c r="L10" s="37"/>
      <c r="M10" s="37"/>
      <c r="N10" s="37"/>
      <c r="O10" s="37"/>
      <c r="P10" s="37"/>
      <c r="Q10" s="37"/>
      <c r="R10" s="37"/>
      <c r="S10" s="37"/>
    </row>
    <row r="11" spans="1:19" s="23" customFormat="1" ht="18" customHeight="1" x14ac:dyDescent="0.3">
      <c r="A11" s="24"/>
      <c r="B11" s="31" t="s">
        <v>14</v>
      </c>
      <c r="C11" s="52"/>
      <c r="D11" s="53"/>
      <c r="E11" s="53"/>
      <c r="F11" s="54"/>
      <c r="G11" s="36"/>
      <c r="H11" s="37"/>
      <c r="I11" s="37"/>
      <c r="J11" s="37"/>
      <c r="K11" s="37"/>
      <c r="L11" s="37"/>
      <c r="M11" s="37"/>
      <c r="N11" s="37"/>
      <c r="O11" s="37"/>
      <c r="P11" s="37"/>
      <c r="Q11" s="37"/>
      <c r="R11" s="37"/>
      <c r="S11" s="37"/>
    </row>
    <row r="12" spans="1:19" s="23" customFormat="1" ht="18" customHeight="1" thickBot="1" x14ac:dyDescent="0.35">
      <c r="A12" s="35"/>
      <c r="B12" s="32" t="s">
        <v>9</v>
      </c>
      <c r="C12" s="52"/>
      <c r="D12" s="53"/>
      <c r="E12" s="53"/>
      <c r="F12" s="54"/>
      <c r="G12" s="36"/>
      <c r="H12" s="37"/>
      <c r="I12" s="37"/>
      <c r="J12" s="37"/>
      <c r="K12" s="37"/>
      <c r="L12" s="37"/>
      <c r="M12" s="37"/>
      <c r="N12" s="37"/>
      <c r="O12" s="37"/>
      <c r="P12" s="37"/>
      <c r="Q12" s="37"/>
      <c r="R12" s="37"/>
      <c r="S12" s="37"/>
    </row>
    <row r="13" spans="1:19" ht="15" thickBot="1" x14ac:dyDescent="0.35">
      <c r="A13" s="55"/>
      <c r="B13" s="55"/>
      <c r="C13" s="53"/>
      <c r="D13" s="53"/>
      <c r="E13" s="53"/>
      <c r="F13" s="54"/>
      <c r="G13" s="36"/>
      <c r="H13" s="37"/>
      <c r="I13" s="37"/>
      <c r="J13" s="37"/>
      <c r="K13" s="37"/>
      <c r="L13" s="37"/>
      <c r="M13" s="37"/>
      <c r="N13" s="37"/>
      <c r="O13" s="37"/>
      <c r="P13" s="37"/>
      <c r="Q13" s="37"/>
      <c r="R13" s="37"/>
      <c r="S13" s="37"/>
    </row>
    <row r="14" spans="1:19" ht="58.5" customHeight="1" thickBot="1" x14ac:dyDescent="0.35">
      <c r="A14" s="25" t="s">
        <v>26</v>
      </c>
      <c r="B14" s="33">
        <f>A7*A8+Details!A8</f>
        <v>0</v>
      </c>
      <c r="C14" s="42" t="s">
        <v>30</v>
      </c>
      <c r="D14" s="43"/>
      <c r="E14" s="43"/>
      <c r="F14" s="44"/>
      <c r="G14" s="36"/>
      <c r="H14" s="37"/>
      <c r="I14" s="37"/>
      <c r="J14" s="37"/>
      <c r="K14" s="37"/>
      <c r="L14" s="37"/>
      <c r="M14" s="37"/>
      <c r="N14" s="37"/>
      <c r="O14" s="37"/>
      <c r="P14" s="37"/>
      <c r="Q14" s="37"/>
      <c r="R14" s="37"/>
      <c r="S14" s="37"/>
    </row>
    <row r="15" spans="1:19" ht="15" thickBot="1" x14ac:dyDescent="0.35">
      <c r="A15" s="1"/>
      <c r="B15" s="28"/>
      <c r="C15" s="29"/>
      <c r="D15" s="29"/>
      <c r="E15" s="29"/>
      <c r="F15" s="29"/>
      <c r="G15" s="36"/>
      <c r="H15" s="37"/>
      <c r="I15" s="37"/>
      <c r="J15" s="37"/>
      <c r="K15" s="37"/>
      <c r="L15" s="37"/>
      <c r="M15" s="37"/>
      <c r="N15" s="37"/>
      <c r="O15" s="37"/>
      <c r="P15" s="37"/>
      <c r="Q15" s="37"/>
      <c r="R15" s="37"/>
      <c r="S15" s="37"/>
    </row>
    <row r="16" spans="1:19" s="22" customFormat="1" ht="39" customHeight="1" thickBot="1" x14ac:dyDescent="0.35">
      <c r="A16" s="26" t="s">
        <v>29</v>
      </c>
      <c r="B16" s="49" t="e">
        <f>A7&amp;" "&amp;A8&amp;"W fixtures operating at "&amp;A9&amp;"V "&amp;A12&amp;"-wired with "&amp;LEFT(Details!A2,6)&amp;" feet of "&amp;A11&amp;"AWG cabling to a "&amp;A10&amp;"W power source"</f>
        <v>#DIV/0!</v>
      </c>
      <c r="C16" s="50"/>
      <c r="D16" s="50"/>
      <c r="E16" s="50"/>
      <c r="F16" s="50"/>
      <c r="G16" s="36"/>
      <c r="H16" s="37"/>
      <c r="I16" s="37"/>
      <c r="J16" s="37"/>
      <c r="K16" s="37"/>
      <c r="L16" s="37"/>
      <c r="M16" s="37"/>
      <c r="N16" s="37"/>
      <c r="O16" s="37"/>
      <c r="P16" s="37"/>
      <c r="Q16" s="37"/>
      <c r="R16" s="37"/>
      <c r="S16" s="37"/>
    </row>
    <row r="17" spans="1:1" x14ac:dyDescent="0.3">
      <c r="A17" s="27"/>
    </row>
  </sheetData>
  <sortState xmlns:xlrd2="http://schemas.microsoft.com/office/spreadsheetml/2017/richdata2" ref="A19:B33">
    <sortCondition ref="A19:A33"/>
  </sortState>
  <mergeCells count="10">
    <mergeCell ref="G1:S16"/>
    <mergeCell ref="A4:F4"/>
    <mergeCell ref="A5:B5"/>
    <mergeCell ref="C14:F14"/>
    <mergeCell ref="B1:F1"/>
    <mergeCell ref="A3:F3"/>
    <mergeCell ref="B16:F16"/>
    <mergeCell ref="A2:F2"/>
    <mergeCell ref="C5:F12"/>
    <mergeCell ref="A13:F13"/>
  </mergeCells>
  <conditionalFormatting sqref="B14">
    <cfRule type="cellIs" dxfId="2" priority="4" operator="greaterThan">
      <formula>$A$10</formula>
    </cfRule>
  </conditionalFormatting>
  <conditionalFormatting sqref="A7">
    <cfRule type="cellIs" dxfId="1" priority="1" operator="greaterThan">
      <formula>$A$10/$A$8</formula>
    </cfRule>
  </conditionalFormatting>
  <dataValidations count="1">
    <dataValidation showDropDown="1" showInputMessage="1" showErrorMessage="1" sqref="A14" xr:uid="{FBCB339E-C52E-46EA-8D09-4BF96674692E}"/>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508160A-BE38-4E12-81F4-7179206A641F}">
          <x14:formula1>
            <xm:f>Details!$C$13:$C$14</xm:f>
          </x14:formula1>
          <xm:sqref>A12</xm:sqref>
        </x14:dataValidation>
        <x14:dataValidation type="list" allowBlank="1" showInputMessage="1" showErrorMessage="1" xr:uid="{E47E0BBC-BA63-4EDE-98A9-72430C0EC4D7}">
          <x14:formula1>
            <xm:f>Details!$A$13:$A$27</xm:f>
          </x14:formula1>
          <xm:sqref>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DF4E-4117-426B-ACDF-D4C18321B727}">
  <dimension ref="A1:C28"/>
  <sheetViews>
    <sheetView topLeftCell="A11" workbookViewId="0">
      <selection activeCell="H12" sqref="H12"/>
    </sheetView>
  </sheetViews>
  <sheetFormatPr defaultRowHeight="14.4" x14ac:dyDescent="0.3"/>
  <cols>
    <col min="2" max="2" width="57" bestFit="1" customWidth="1"/>
  </cols>
  <sheetData>
    <row r="1" spans="1:3" ht="21" x14ac:dyDescent="0.4">
      <c r="A1" s="57" t="s">
        <v>27</v>
      </c>
      <c r="B1" s="58"/>
    </row>
    <row r="2" spans="1:3" x14ac:dyDescent="0.3">
      <c r="A2" s="14" t="e">
        <f>1000*A6/A5</f>
        <v>#DIV/0!</v>
      </c>
      <c r="B2" s="15" t="s">
        <v>25</v>
      </c>
    </row>
    <row r="3" spans="1:3" x14ac:dyDescent="0.3">
      <c r="A3" s="16">
        <f>'DC Cabling Example Calculator'!A8*'DC Cabling Example Calculator'!A7</f>
        <v>0</v>
      </c>
      <c r="B3" s="17" t="s">
        <v>13</v>
      </c>
    </row>
    <row r="4" spans="1:3" x14ac:dyDescent="0.3">
      <c r="A4" s="16">
        <f>IF('DC Cabling Example Calculator'!A12=Details!$C$13,'DC Cabling Example Calculator'!A9*'DC Cabling Example Calculator'!A7,'DC Cabling Example Calculator'!A9)</f>
        <v>0</v>
      </c>
      <c r="B4" s="17" t="s">
        <v>20</v>
      </c>
    </row>
    <row r="5" spans="1:3" x14ac:dyDescent="0.3">
      <c r="A5" s="16" t="e">
        <f>VLOOKUP('DC Cabling Example Calculator'!A11,Details!$A$13:$B$27,2,FALSE)</f>
        <v>#N/A</v>
      </c>
      <c r="B5" s="17" t="s">
        <v>12</v>
      </c>
    </row>
    <row r="6" spans="1:3" x14ac:dyDescent="0.3">
      <c r="A6" s="16" t="e">
        <f>A8/(A7^2)</f>
        <v>#DIV/0!</v>
      </c>
      <c r="B6" s="17" t="s">
        <v>11</v>
      </c>
    </row>
    <row r="7" spans="1:3" x14ac:dyDescent="0.3">
      <c r="A7" s="16" t="e">
        <f>IF('DC Cabling Example Calculator'!A12=Details!$C$13,'DC Cabling Example Calculator'!A8/'DC Cabling Example Calculator'!A9,'DC Cabling Example Calculator'!A8/'DC Cabling Example Calculator'!A9*'DC Cabling Example Calculator'!A7)</f>
        <v>#DIV/0!</v>
      </c>
      <c r="B7" s="17" t="s">
        <v>10</v>
      </c>
    </row>
    <row r="8" spans="1:3" x14ac:dyDescent="0.3">
      <c r="A8" s="16">
        <f>(A3*A9)/(1-A9)</f>
        <v>0</v>
      </c>
      <c r="B8" s="17" t="s">
        <v>15</v>
      </c>
    </row>
    <row r="9" spans="1:3" x14ac:dyDescent="0.3">
      <c r="A9" s="18">
        <v>0.02</v>
      </c>
      <c r="B9" s="17" t="s">
        <v>23</v>
      </c>
    </row>
    <row r="11" spans="1:3" ht="21" x14ac:dyDescent="0.4">
      <c r="A11" s="56" t="s">
        <v>17</v>
      </c>
      <c r="B11" s="56"/>
      <c r="C11" s="56"/>
    </row>
    <row r="12" spans="1:3" ht="15" thickBot="1" x14ac:dyDescent="0.35">
      <c r="A12" s="19" t="s">
        <v>0</v>
      </c>
      <c r="B12" s="20" t="s">
        <v>5</v>
      </c>
      <c r="C12" s="21" t="s">
        <v>6</v>
      </c>
    </row>
    <row r="13" spans="1:3" ht="15" thickTop="1" x14ac:dyDescent="0.3">
      <c r="A13" s="9">
        <v>1</v>
      </c>
      <c r="B13" s="11">
        <v>0.16</v>
      </c>
      <c r="C13" s="10" t="s">
        <v>7</v>
      </c>
    </row>
    <row r="14" spans="1:3" x14ac:dyDescent="0.3">
      <c r="A14" s="2">
        <v>2</v>
      </c>
      <c r="B14" s="12">
        <v>0.20100000000000001</v>
      </c>
      <c r="C14" s="3" t="s">
        <v>8</v>
      </c>
    </row>
    <row r="15" spans="1:3" x14ac:dyDescent="0.3">
      <c r="A15" s="2">
        <v>3</v>
      </c>
      <c r="B15" s="12">
        <v>0.254</v>
      </c>
      <c r="C15" s="4"/>
    </row>
    <row r="16" spans="1:3" x14ac:dyDescent="0.3">
      <c r="A16" s="2">
        <v>4</v>
      </c>
      <c r="B16" s="12">
        <v>0.32100000000000001</v>
      </c>
      <c r="C16" s="4"/>
    </row>
    <row r="17" spans="1:3" x14ac:dyDescent="0.3">
      <c r="A17" s="2">
        <v>6</v>
      </c>
      <c r="B17" s="12">
        <v>0.51</v>
      </c>
      <c r="C17" s="4"/>
    </row>
    <row r="18" spans="1:3" x14ac:dyDescent="0.3">
      <c r="A18" s="2">
        <v>8</v>
      </c>
      <c r="B18" s="12">
        <v>0.78600000000000003</v>
      </c>
      <c r="C18" s="4"/>
    </row>
    <row r="19" spans="1:3" x14ac:dyDescent="0.3">
      <c r="A19" s="2">
        <v>10</v>
      </c>
      <c r="B19" s="12">
        <v>1.26</v>
      </c>
      <c r="C19" s="4"/>
    </row>
    <row r="20" spans="1:3" x14ac:dyDescent="0.3">
      <c r="A20" s="2">
        <v>12</v>
      </c>
      <c r="B20" s="12">
        <v>2.0099999999999998</v>
      </c>
      <c r="C20" s="4"/>
    </row>
    <row r="21" spans="1:3" x14ac:dyDescent="0.3">
      <c r="A21" s="2">
        <v>14</v>
      </c>
      <c r="B21" s="12">
        <v>3.19</v>
      </c>
      <c r="C21" s="4"/>
    </row>
    <row r="22" spans="1:3" x14ac:dyDescent="0.3">
      <c r="A22" s="2">
        <v>16</v>
      </c>
      <c r="B22" s="12">
        <v>5.08</v>
      </c>
      <c r="C22" s="4"/>
    </row>
    <row r="23" spans="1:3" x14ac:dyDescent="0.3">
      <c r="A23" s="2">
        <v>18</v>
      </c>
      <c r="B23" s="12">
        <v>8.08</v>
      </c>
      <c r="C23" s="4"/>
    </row>
    <row r="24" spans="1:3" x14ac:dyDescent="0.3">
      <c r="A24" s="5" t="s">
        <v>1</v>
      </c>
      <c r="B24" s="12">
        <v>0.127</v>
      </c>
      <c r="C24" s="4"/>
    </row>
    <row r="25" spans="1:3" x14ac:dyDescent="0.3">
      <c r="A25" s="6" t="s">
        <v>2</v>
      </c>
      <c r="B25" s="12">
        <v>0.10100000000000001</v>
      </c>
      <c r="C25" s="4"/>
    </row>
    <row r="26" spans="1:3" x14ac:dyDescent="0.3">
      <c r="A26" s="5" t="s">
        <v>3</v>
      </c>
      <c r="B26" s="12">
        <v>7.9699999999999993E-2</v>
      </c>
      <c r="C26" s="4"/>
    </row>
    <row r="27" spans="1:3" ht="15" thickBot="1" x14ac:dyDescent="0.35">
      <c r="A27" s="7" t="s">
        <v>4</v>
      </c>
      <c r="B27" s="13">
        <v>6.2600000000000003E-2</v>
      </c>
      <c r="C27" s="8"/>
    </row>
    <row r="28" spans="1:3" x14ac:dyDescent="0.3">
      <c r="B28" t="s">
        <v>22</v>
      </c>
    </row>
  </sheetData>
  <mergeCells count="2">
    <mergeCell ref="A11:C11"/>
    <mergeCell ref="A1:B1"/>
  </mergeCells>
  <conditionalFormatting sqref="A9">
    <cfRule type="cellIs" dxfId="0" priority="1" operator="greaterThan">
      <formula>0.02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DC Cabling Example Calculator</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Barker</dc:creator>
  <cp:lastModifiedBy>Andrea Shapiro</cp:lastModifiedBy>
  <dcterms:created xsi:type="dcterms:W3CDTF">2021-08-12T02:57:53Z</dcterms:created>
  <dcterms:modified xsi:type="dcterms:W3CDTF">2021-09-01T13:22:31Z</dcterms:modified>
</cp:coreProperties>
</file>